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680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J17" i="4" s="1"/>
  <c r="G17" i="4" l="1"/>
  <c r="I17" i="4"/>
  <c r="H17" i="4"/>
  <c r="E18" i="4" l="1"/>
  <c r="E6" i="4"/>
  <c r="G4" i="4" l="1"/>
  <c r="J4" i="4" l="1"/>
  <c r="H4" i="4"/>
  <c r="I18" i="4" l="1"/>
  <c r="H18" i="4"/>
  <c r="J18" i="4"/>
  <c r="G18" i="4"/>
  <c r="J6" i="4" l="1"/>
  <c r="I6" i="4"/>
  <c r="G6" i="4"/>
  <c r="H6" i="4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<sst xmlns="http://schemas.openxmlformats.org/spreadsheetml/2006/main" count="43" uniqueCount="39">
  <si>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</si>
  <si>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</si>
  <si>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</si>
  <si>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</si>
  <si>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</si>
  <si>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</si>
  <si>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</si>
  <si>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</si>
  <si>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</si>
  <si>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</si>
  <si>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</si>
  <si>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</si>
  <si>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</si>
  <si>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</si>
  <si>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</si>
  <si>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</si>
  <si>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</si>
  <si>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</si>
  <si>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</si>
  <si>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</si>
  <si>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</si>
  <si>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</si>
  <si>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</si>
  <si>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</si>
  <si>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</si>
  <si>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</si>
  <si>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180</t>
  </si>
  <si>
    <t>Хлеб ржаной</t>
  </si>
  <si>
    <t>Оладьи  с молоком сгущенным</t>
  </si>
  <si>
    <t>напиток</t>
  </si>
  <si>
    <t>Компот из яблок</t>
  </si>
  <si>
    <t>Чай с сахаром, лимоном</t>
  </si>
  <si>
    <t>185</t>
  </si>
  <si>
    <t xml:space="preserve">Йогурт </t>
  </si>
  <si>
    <t>Жаркое по-домашнему,помидор свежий</t>
  </si>
  <si>
    <t>Рассольник Ленинградский с мясом, со сметаной</t>
  </si>
  <si>
    <t>285</t>
  </si>
  <si>
    <t>Яблоко св.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</si>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</sst>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49" fontId="3" fillId="4" borderId="17" xfId="0" applyNumberFormat="1" applyFont="1" applyFill="1" applyBorder="1" applyAlignment="1" applyProtection="1">
      <alignment horizontal="center" wrapText="1"/>
      <protection locked="0"/>
    </xf>
    <xf numFmtId="0" fontId="3" fillId="4" borderId="17" xfId="0" applyFont="1" applyFill="1" applyBorder="1" applyProtection="1">
      <protection locked="0"/>
    </xf>
    <xf numFmtId="49" fontId="3" fillId="4" borderId="17" xfId="0" applyNumberFormat="1" applyFont="1" applyFill="1" applyBorder="1" applyAlignment="1" applyProtection="1">
      <alignment horizontal="center"/>
      <protection locked="0"/>
    </xf>
    <xf numFmtId="2" fontId="3" fillId="4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3" fillId="4" borderId="17" xfId="0" applyNumberFormat="1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Protection="1">
      <protection locked="0"/>
    </xf>
    <xf numFmtId="49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0" fontId="3" fillId="4" borderId="22" xfId="0" applyFont="1" applyFill="1" applyBorder="1" applyProtection="1">
      <protection locked="0"/>
    </xf>
    <xf numFmtId="49" fontId="3" fillId="4" borderId="23" xfId="0" applyNumberFormat="1" applyFont="1" applyFill="1" applyBorder="1" applyAlignment="1" applyProtection="1">
      <alignment horizontal="center"/>
      <protection locked="0"/>
    </xf>
    <xf numFmtId="2" fontId="3" fillId="4" borderId="23" xfId="0" applyNumberFormat="1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right"/>
      <protection locked="0"/>
    </xf>
    <xf numFmtId="2" fontId="2" fillId="4" borderId="1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2" fillId="4" borderId="19" xfId="0" applyFont="1" applyFill="1" applyBorder="1" applyAlignment="1" applyProtection="1">
      <alignment horizontal="right"/>
      <protection locked="0"/>
    </xf>
    <xf numFmtId="0" fontId="2" fillId="4" borderId="23" xfId="0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4" fontId="2" fillId="4" borderId="17" xfId="0" applyNumberFormat="1" applyFont="1" applyFill="1" applyBorder="1" applyAlignment="1" applyProtection="1">
      <alignment horizontal="right"/>
      <protection locked="0"/>
    </xf>
    <xf numFmtId="0" fontId="2" fillId="4" borderId="18" xfId="0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 applyProtection="1">
      <alignment horizontal="right"/>
      <protection locked="0"/>
    </xf>
    <xf numFmtId="0" fontId="2" fillId="4" borderId="21" xfId="0" applyFont="1" applyFill="1" applyBorder="1" applyAlignment="1" applyProtection="1">
      <alignment horizontal="right"/>
      <protection locked="0"/>
    </xf>
    <xf numFmtId="164" fontId="2" fillId="4" borderId="20" xfId="0" applyNumberFormat="1" applyFont="1" applyFill="1" applyBorder="1" applyAlignment="1" applyProtection="1">
      <alignment horizontal="right"/>
      <protection locked="0"/>
    </xf>
    <xf numFmtId="0" fontId="2" fillId="4" borderId="8" xfId="0" applyFont="1" applyFill="1" applyBorder="1" applyAlignment="1" applyProtection="1">
      <alignment horizontal="right"/>
      <protection locked="0"/>
    </xf>
    <xf numFmtId="2" fontId="2" fillId="4" borderId="20" xfId="0" applyNumberFormat="1" applyFont="1" applyFill="1" applyBorder="1" applyAlignment="1" applyProtection="1">
      <alignment horizontal="right"/>
      <protection locked="0"/>
    </xf>
    <xf numFmtId="0" fontId="2" fillId="4" borderId="24" xfId="0" applyFont="1" applyFill="1" applyBorder="1" applyAlignment="1" applyProtection="1">
      <alignment horizontal="right"/>
      <protection locked="0"/>
    </xf>
    <xf numFmtId="1" fontId="1" fillId="2" borderId="25" xfId="0" applyNumberFormat="1" applyFont="1" applyFill="1" applyBorder="1" applyAlignment="1" applyProtection="1">
      <alignment horizontal="right"/>
      <protection locked="0"/>
    </xf>
    <xf numFmtId="1" fontId="1" fillId="2" borderId="26" xfId="0" applyNumberFormat="1" applyFon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38</v>
      </c>
      <c r="C1" s="67"/>
      <c r="D1" s="68"/>
      <c r="E1" t="s">
        <v>20</v>
      </c>
      <c r="F1" s="15"/>
      <c r="I1" t="s">
        <v>1</v>
      </c>
      <c r="J1" s="14">
        <v>45911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34</v>
      </c>
      <c r="E4" s="62">
        <v>280</v>
      </c>
      <c r="F4" s="33">
        <v>61.83</v>
      </c>
      <c r="G4" s="44">
        <f>312.5+8</f>
        <v>320.5</v>
      </c>
      <c r="H4" s="44">
        <f>22.25+0.24</f>
        <v>22.49</v>
      </c>
      <c r="I4" s="44">
        <v>12.25</v>
      </c>
      <c r="J4" s="54">
        <f>27+0.72</f>
        <v>27.72</v>
      </c>
    </row>
    <row r="5" spans="1:12" x14ac:dyDescent="0.25">
      <c r="A5" s="5"/>
      <c r="B5" s="1" t="s">
        <v>29</v>
      </c>
      <c r="C5" s="28">
        <v>631</v>
      </c>
      <c r="D5" s="31" t="s">
        <v>30</v>
      </c>
      <c r="E5" s="32" t="s">
        <v>26</v>
      </c>
      <c r="F5" s="33">
        <v>12.59</v>
      </c>
      <c r="G5" s="44">
        <v>128</v>
      </c>
      <c r="H5" s="44">
        <v>0.2</v>
      </c>
      <c r="I5" s="44">
        <v>0</v>
      </c>
      <c r="J5" s="54">
        <v>32</v>
      </c>
    </row>
    <row r="6" spans="1:12" x14ac:dyDescent="0.25">
      <c r="A6" s="5"/>
      <c r="B6" s="1" t="s">
        <v>21</v>
      </c>
      <c r="C6" s="28"/>
      <c r="D6" s="31" t="s">
        <v>25</v>
      </c>
      <c r="E6" s="65">
        <f>F6/145.714*1000+0.2</f>
        <v>30.39613763948557</v>
      </c>
      <c r="F6" s="33">
        <v>4.4000000000000004</v>
      </c>
      <c r="G6" s="45">
        <f>E6*116.9/50</f>
        <v>71.066169801117269</v>
      </c>
      <c r="H6" s="45">
        <f>E6*3.95/50</f>
        <v>2.40129487351936</v>
      </c>
      <c r="I6" s="45">
        <f>E6*0.5/50</f>
        <v>0.30396137639485571</v>
      </c>
      <c r="J6" s="58">
        <f>E6*24.15/50</f>
        <v>14.681334479871531</v>
      </c>
    </row>
    <row r="7" spans="1:12" x14ac:dyDescent="0.25">
      <c r="A7" s="5"/>
      <c r="B7" s="16"/>
      <c r="C7" s="28"/>
      <c r="D7" s="31" t="s">
        <v>33</v>
      </c>
      <c r="E7" s="37">
        <v>115</v>
      </c>
      <c r="F7" s="33">
        <v>31.18</v>
      </c>
      <c r="G7" s="44">
        <v>116</v>
      </c>
      <c r="H7" s="44">
        <v>5.6</v>
      </c>
      <c r="I7" s="53">
        <v>6.4</v>
      </c>
      <c r="J7" s="57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9"/>
      <c r="H8" s="49"/>
      <c r="I8" s="49"/>
      <c r="J8" s="55"/>
    </row>
    <row r="9" spans="1:12" x14ac:dyDescent="0.25">
      <c r="A9" s="3" t="s">
        <v>12</v>
      </c>
      <c r="B9" s="9" t="s">
        <v>18</v>
      </c>
      <c r="C9" s="18"/>
      <c r="D9" s="41"/>
      <c r="E9" s="42"/>
      <c r="F9" s="43"/>
      <c r="G9" s="50"/>
      <c r="H9" s="50"/>
      <c r="I9" s="50"/>
      <c r="J9" s="59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60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48"/>
      <c r="K11" s="64"/>
      <c r="L11" s="63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51"/>
      <c r="H12" s="51"/>
      <c r="I12" s="51"/>
      <c r="J12" s="61"/>
    </row>
    <row r="13" spans="1:12" ht="30" x14ac:dyDescent="0.25">
      <c r="A13" s="5"/>
      <c r="B13" s="1" t="s">
        <v>15</v>
      </c>
      <c r="C13" s="28">
        <v>132</v>
      </c>
      <c r="D13" s="29" t="s">
        <v>35</v>
      </c>
      <c r="E13" s="30" t="s">
        <v>36</v>
      </c>
      <c r="F13" s="33">
        <v>37.909999999999997</v>
      </c>
      <c r="G13" s="44">
        <v>145</v>
      </c>
      <c r="H13" s="44">
        <v>6.9</v>
      </c>
      <c r="I13" s="44">
        <v>7</v>
      </c>
      <c r="J13" s="54">
        <v>13.3</v>
      </c>
    </row>
    <row r="14" spans="1:12" x14ac:dyDescent="0.25">
      <c r="A14" s="5"/>
      <c r="B14" s="1" t="s">
        <v>16</v>
      </c>
      <c r="C14" s="28">
        <v>733</v>
      </c>
      <c r="D14" s="31" t="s">
        <v>28</v>
      </c>
      <c r="E14" s="32" t="s">
        <v>26</v>
      </c>
      <c r="F14" s="33">
        <v>30.9</v>
      </c>
      <c r="G14" s="44">
        <v>491</v>
      </c>
      <c r="H14" s="44">
        <v>9.4600000000000009</v>
      </c>
      <c r="I14" s="44">
        <v>9.44</v>
      </c>
      <c r="J14" s="54">
        <v>81.900000000000006</v>
      </c>
    </row>
    <row r="15" spans="1:12" x14ac:dyDescent="0.25">
      <c r="A15" s="5"/>
      <c r="B15" s="1" t="s">
        <v>17</v>
      </c>
      <c r="C15" s="28"/>
      <c r="D15" s="31"/>
      <c r="E15" s="32"/>
      <c r="F15" s="33"/>
      <c r="G15" s="44"/>
      <c r="H15" s="44"/>
      <c r="I15" s="44"/>
      <c r="J15" s="54"/>
    </row>
    <row r="16" spans="1:12" x14ac:dyDescent="0.25">
      <c r="A16" s="5"/>
      <c r="B16" s="1" t="s">
        <v>29</v>
      </c>
      <c r="C16" s="28">
        <v>686</v>
      </c>
      <c r="D16" s="31" t="s">
        <v>31</v>
      </c>
      <c r="E16" s="32" t="s">
        <v>32</v>
      </c>
      <c r="F16" s="33">
        <v>3.66</v>
      </c>
      <c r="G16" s="44">
        <v>60</v>
      </c>
      <c r="H16" s="44">
        <v>0.3</v>
      </c>
      <c r="I16" s="44">
        <v>0</v>
      </c>
      <c r="J16" s="54">
        <v>15.2</v>
      </c>
    </row>
    <row r="17" spans="1:12" x14ac:dyDescent="0.25">
      <c r="A17" s="5"/>
      <c r="B17" s="1" t="s">
        <v>22</v>
      </c>
      <c r="C17" s="28"/>
      <c r="D17" s="31" t="s">
        <v>25</v>
      </c>
      <c r="E17" s="65">
        <f>F17/145.714*1000+0.2</f>
        <v>35.062813456496976</v>
      </c>
      <c r="F17" s="33">
        <v>5.08</v>
      </c>
      <c r="G17" s="45">
        <f>E17*116.9/50</f>
        <v>81.976857861289943</v>
      </c>
      <c r="H17" s="45">
        <f>E17*3.95/50</f>
        <v>2.769962263063261</v>
      </c>
      <c r="I17" s="45">
        <f>E17*0.5/50</f>
        <v>0.35062813456496977</v>
      </c>
      <c r="J17" s="58">
        <f>E17*24.15/50</f>
        <v>16.935338899488038</v>
      </c>
    </row>
    <row r="18" spans="1:12" ht="15.75" thickBot="1" x14ac:dyDescent="0.3">
      <c r="A18" s="5"/>
      <c r="B18" s="1" t="s">
        <v>19</v>
      </c>
      <c r="C18" s="19"/>
      <c r="D18" s="31" t="s">
        <v>27</v>
      </c>
      <c r="E18" s="65">
        <f>F18/72.857*1000</f>
        <v>33.62751691669984</v>
      </c>
      <c r="F18" s="33">
        <v>2.4500000000000002</v>
      </c>
      <c r="G18" s="52">
        <f>E18*76/30</f>
        <v>85.189709522306259</v>
      </c>
      <c r="H18" s="52">
        <f>E18*1.44/30</f>
        <v>1.6141208120015922</v>
      </c>
      <c r="I18" s="52">
        <f>E18*0.36/30</f>
        <v>0.40353020300039805</v>
      </c>
      <c r="J18" s="56">
        <f>E18*13.14/30</f>
        <v>14.728852409514531</v>
      </c>
    </row>
    <row r="19" spans="1:12" x14ac:dyDescent="0.25">
      <c r="A19" s="5"/>
      <c r="B19" s="9" t="s">
        <v>18</v>
      </c>
      <c r="C19" s="16"/>
      <c r="D19" s="31" t="s">
        <v>37</v>
      </c>
      <c r="E19" s="37">
        <v>138</v>
      </c>
      <c r="F19" s="33">
        <v>30</v>
      </c>
      <c r="G19" s="44">
        <v>70</v>
      </c>
      <c r="H19" s="44">
        <v>0.3</v>
      </c>
      <c r="I19" s="44">
        <v>0</v>
      </c>
      <c r="J19" s="54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48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2025-09-05T13:05:49Z</dcterms:modified>
</cp:coreProperties>
</file>