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Сайт\"/>
    </mc:Choice>
  </mc:AlternateContent>
  <bookViews>
    <workbookView xWindow="0" yWindow="0" windowWidth="15345" windowHeight="6105"/>
  </bookViews>
  <sheets>
    <sheet name="пт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  <c r="G4" i="1"/>
  <c r="H4" i="1"/>
  <c r="I4" i="1"/>
  <c r="J4" i="1"/>
  <c r="G6" i="1"/>
  <c r="H6" i="1"/>
  <c r="I6" i="1"/>
  <c r="J6" i="1"/>
  <c r="G17" i="1"/>
  <c r="H17" i="1"/>
  <c r="I17" i="1"/>
  <c r="J17" i="1"/>
  <c r="G18" i="1"/>
  <c r="H18" i="1"/>
  <c r="I18" i="1"/>
  <c r="J18" i="1"/>
</calcChain>
</file>

<file path=xl/sharedStrings.xml><?xml version="1.0" encoding="utf-8"?>
<sst xmlns="http://schemas.openxmlformats.org/spreadsheetml/2006/main" count="43" uniqueCount="42">
  <si>
    <t>Хлеб ржаной</t>
  </si>
  <si>
    <t>хлеб черн.</t>
  </si>
  <si>
    <t>Хлеб пшеничный</t>
  </si>
  <si>
    <t>хлеб бел.</t>
  </si>
  <si>
    <t xml:space="preserve">180 </t>
  </si>
  <si>
    <t>Напиток лимонный</t>
  </si>
  <si>
    <t>напиток</t>
  </si>
  <si>
    <t>150</t>
  </si>
  <si>
    <t>Рис отварной</t>
  </si>
  <si>
    <t>гарнир</t>
  </si>
  <si>
    <t>90</t>
  </si>
  <si>
    <t>Рулет с яйцом</t>
  </si>
  <si>
    <t>2 блюдо</t>
  </si>
  <si>
    <t>Рассольник Ленинградский со сметаной</t>
  </si>
  <si>
    <t>1 блюдо</t>
  </si>
  <si>
    <t>закуска</t>
  </si>
  <si>
    <t>Обед</t>
  </si>
  <si>
    <t>фрукты</t>
  </si>
  <si>
    <t>Завтрак 2</t>
  </si>
  <si>
    <t>кондитерское изделие</t>
  </si>
  <si>
    <t>сладкое</t>
  </si>
  <si>
    <t>хлеб</t>
  </si>
  <si>
    <t>Чай с сахаром и лимоном</t>
  </si>
  <si>
    <t>гор.напиток</t>
  </si>
  <si>
    <t>Грудка отбивная в сухарях/греча отварная</t>
  </si>
  <si>
    <t>ттк/508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</si>
  <si>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</si>
  <si>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</si>
  <si>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</si>
  <si>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</si>
  <si>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</si>
  <si>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</si>
  <si>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</si>
  <si>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</si>
  <si>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</si>
  <si>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</si>
  <si>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</si>
  <si>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</si>
  <si>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</si>
  <si>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</si>
  <si>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</si>
  <si>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МАОУ лицей г.Бор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</si>
</sst>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26"/>
        <bgColor indexed="43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1" fontId="0" fillId="0" borderId="0" xfId="0" applyNumberFormat="1"/>
    <xf numFmtId="1" fontId="0" fillId="3" borderId="1" xfId="0" applyNumberFormat="1" applyFill="1" applyBorder="1" applyProtection="1">
      <protection locked="0"/>
    </xf>
    <xf numFmtId="1" fontId="0" fillId="3" borderId="2" xfId="0" applyNumberFormat="1" applyFill="1" applyBorder="1" applyProtection="1">
      <protection locked="0"/>
    </xf>
    <xf numFmtId="2" fontId="0" fillId="3" borderId="2" xfId="0" applyNumberFormat="1" applyFill="1" applyBorder="1" applyProtection="1">
      <protection locked="0"/>
    </xf>
    <xf numFmtId="0" fontId="0" fillId="3" borderId="2" xfId="0" applyFill="1" applyBorder="1" applyAlignment="1" applyProtection="1">
      <alignment wrapText="1"/>
      <protection locked="0"/>
    </xf>
    <xf numFmtId="0" fontId="0" fillId="3" borderId="2" xfId="0" applyFill="1" applyBorder="1" applyProtection="1">
      <protection locked="0"/>
    </xf>
    <xf numFmtId="0" fontId="0" fillId="0" borderId="3" xfId="0" applyBorder="1"/>
    <xf numFmtId="2" fontId="2" fillId="4" borderId="4" xfId="0" applyNumberFormat="1" applyFont="1" applyFill="1" applyBorder="1" applyAlignment="1">
      <alignment horizontal="right"/>
    </xf>
    <xf numFmtId="2" fontId="2" fillId="4" borderId="5" xfId="0" applyNumberFormat="1" applyFont="1" applyFill="1" applyBorder="1" applyAlignment="1">
      <alignment horizontal="right"/>
    </xf>
    <xf numFmtId="2" fontId="3" fillId="4" borderId="5" xfId="0" applyNumberFormat="1" applyFont="1" applyFill="1" applyBorder="1" applyAlignment="1">
      <alignment horizontal="center"/>
    </xf>
    <xf numFmtId="1" fontId="3" fillId="4" borderId="5" xfId="0" applyNumberFormat="1" applyFont="1" applyFill="1" applyBorder="1" applyAlignment="1">
      <alignment horizontal="center"/>
    </xf>
    <xf numFmtId="0" fontId="3" fillId="4" borderId="5" xfId="0" applyFont="1" applyFill="1" applyBorder="1"/>
    <xf numFmtId="0" fontId="0" fillId="3" borderId="6" xfId="0" applyFill="1" applyBorder="1" applyProtection="1">
      <protection locked="0"/>
    </xf>
    <xf numFmtId="0" fontId="0" fillId="0" borderId="7" xfId="0" applyBorder="1"/>
    <xf numFmtId="2" fontId="2" fillId="4" borderId="8" xfId="0" applyNumberFormat="1" applyFont="1" applyFill="1" applyBorder="1" applyAlignment="1">
      <alignment horizontal="right"/>
    </xf>
    <xf numFmtId="1" fontId="0" fillId="3" borderId="9" xfId="0" applyNumberFormat="1" applyFill="1" applyBorder="1" applyAlignment="1" applyProtection="1">
      <alignment horizontal="center"/>
      <protection locked="0"/>
    </xf>
    <xf numFmtId="0" fontId="3" fillId="4" borderId="5" xfId="0" applyFont="1" applyFill="1" applyBorder="1" applyAlignment="1">
      <alignment horizontal="center"/>
    </xf>
    <xf numFmtId="0" fontId="0" fillId="0" borderId="9" xfId="0" applyBorder="1"/>
    <xf numFmtId="2" fontId="0" fillId="3" borderId="10" xfId="0" applyNumberFormat="1" applyFill="1" applyBorder="1" applyProtection="1">
      <protection locked="0"/>
    </xf>
    <xf numFmtId="2" fontId="4" fillId="4" borderId="5" xfId="0" applyNumberFormat="1" applyFont="1" applyFill="1" applyBorder="1" applyAlignment="1">
      <alignment horizontal="right"/>
    </xf>
    <xf numFmtId="2" fontId="5" fillId="4" borderId="5" xfId="0" applyNumberFormat="1" applyFont="1" applyFill="1" applyBorder="1" applyAlignment="1">
      <alignment horizontal="center"/>
    </xf>
    <xf numFmtId="0" fontId="1" fillId="2" borderId="9" xfId="0" applyFont="1" applyFill="1" applyBorder="1" applyAlignment="1" applyProtection="1">
      <alignment vertical="top" wrapText="1"/>
      <protection locked="0"/>
    </xf>
    <xf numFmtId="0" fontId="2" fillId="4" borderId="8" xfId="0" applyFont="1" applyFill="1" applyBorder="1" applyAlignment="1">
      <alignment horizontal="right"/>
    </xf>
    <xf numFmtId="0" fontId="2" fillId="4" borderId="5" xfId="0" applyFont="1" applyFill="1" applyBorder="1" applyAlignment="1">
      <alignment horizontal="right"/>
    </xf>
    <xf numFmtId="49" fontId="3" fillId="4" borderId="5" xfId="0" applyNumberFormat="1" applyFont="1" applyFill="1" applyBorder="1" applyAlignment="1">
      <alignment horizontal="center"/>
    </xf>
    <xf numFmtId="49" fontId="3" fillId="4" borderId="11" xfId="0" applyNumberFormat="1" applyFont="1" applyFill="1" applyBorder="1" applyAlignment="1">
      <alignment horizontal="center"/>
    </xf>
    <xf numFmtId="0" fontId="2" fillId="4" borderId="12" xfId="0" applyFont="1" applyFill="1" applyBorder="1" applyAlignment="1">
      <alignment horizontal="right"/>
    </xf>
    <xf numFmtId="2" fontId="3" fillId="4" borderId="13" xfId="0" applyNumberFormat="1" applyFont="1" applyFill="1" applyBorder="1" applyAlignment="1">
      <alignment horizontal="center"/>
    </xf>
    <xf numFmtId="1" fontId="0" fillId="3" borderId="14" xfId="0" applyNumberFormat="1" applyFill="1" applyBorder="1" applyProtection="1">
      <protection locked="0"/>
    </xf>
    <xf numFmtId="1" fontId="0" fillId="3" borderId="15" xfId="0" applyNumberFormat="1" applyFill="1" applyBorder="1" applyProtection="1">
      <protection locked="0"/>
    </xf>
    <xf numFmtId="2" fontId="0" fillId="3" borderId="15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5" xfId="0" applyFill="1" applyBorder="1" applyAlignment="1" applyProtection="1">
      <alignment wrapText="1"/>
      <protection locked="0"/>
    </xf>
    <xf numFmtId="0" fontId="0" fillId="3" borderId="15" xfId="0" applyFill="1" applyBorder="1" applyProtection="1">
      <protection locked="0"/>
    </xf>
    <xf numFmtId="0" fontId="0" fillId="0" borderId="15" xfId="0" applyBorder="1"/>
    <xf numFmtId="1" fontId="0" fillId="3" borderId="10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2" fontId="0" fillId="3" borderId="9" xfId="0" applyNumberFormat="1" applyFill="1" applyBorder="1" applyProtection="1">
      <protection locked="0"/>
    </xf>
    <xf numFmtId="0" fontId="0" fillId="3" borderId="9" xfId="0" applyFill="1" applyBorder="1" applyAlignment="1" applyProtection="1">
      <alignment wrapText="1"/>
      <protection locked="0"/>
    </xf>
    <xf numFmtId="0" fontId="0" fillId="3" borderId="9" xfId="0" applyFill="1" applyBorder="1" applyProtection="1">
      <protection locked="0"/>
    </xf>
    <xf numFmtId="1" fontId="0" fillId="3" borderId="17" xfId="0" applyNumberFormat="1" applyFill="1" applyBorder="1" applyProtection="1"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0" fontId="0" fillId="3" borderId="18" xfId="0" applyFill="1" applyBorder="1" applyAlignment="1" applyProtection="1">
      <alignment wrapText="1"/>
      <protection locked="0"/>
    </xf>
    <xf numFmtId="0" fontId="0" fillId="3" borderId="18" xfId="0" applyFill="1" applyBorder="1" applyProtection="1">
      <protection locked="0"/>
    </xf>
    <xf numFmtId="0" fontId="0" fillId="5" borderId="18" xfId="0" applyFill="1" applyBorder="1"/>
    <xf numFmtId="0" fontId="0" fillId="0" borderId="19" xfId="0" applyBorder="1"/>
    <xf numFmtId="0" fontId="4" fillId="4" borderId="4" xfId="0" applyFont="1" applyFill="1" applyBorder="1" applyAlignment="1">
      <alignment horizontal="right"/>
    </xf>
    <xf numFmtId="0" fontId="4" fillId="4" borderId="5" xfId="0" applyFont="1" applyFill="1" applyBorder="1" applyAlignment="1">
      <alignment horizontal="right"/>
    </xf>
    <xf numFmtId="2" fontId="0" fillId="3" borderId="9" xfId="0" applyNumberFormat="1" applyFill="1" applyBorder="1" applyAlignment="1" applyProtection="1">
      <alignment horizontal="center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Protection="1">
      <protection locked="0"/>
    </xf>
    <xf numFmtId="0" fontId="4" fillId="4" borderId="8" xfId="0" applyFont="1" applyFill="1" applyBorder="1" applyAlignment="1">
      <alignment horizontal="right"/>
    </xf>
    <xf numFmtId="0" fontId="1" fillId="2" borderId="20" xfId="0" applyFont="1" applyFill="1" applyBorder="1" applyAlignment="1" applyProtection="1">
      <alignment horizontal="center" vertical="top" wrapText="1"/>
      <protection locked="0"/>
    </xf>
    <xf numFmtId="0" fontId="1" fillId="3" borderId="20" xfId="0" applyFont="1" applyFill="1" applyBorder="1" applyAlignment="1" applyProtection="1">
      <alignment wrapText="1"/>
      <protection locked="0"/>
    </xf>
    <xf numFmtId="0" fontId="5" fillId="4" borderId="5" xfId="0" applyFont="1" applyFill="1" applyBorder="1" applyAlignment="1">
      <alignment horizontal="center"/>
    </xf>
    <xf numFmtId="164" fontId="0" fillId="3" borderId="17" xfId="0" applyNumberFormat="1" applyFill="1" applyBorder="1" applyProtection="1">
      <protection locked="0"/>
    </xf>
    <xf numFmtId="164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Alignment="1" applyProtection="1">
      <alignment horizontal="center"/>
      <protection locked="0"/>
    </xf>
    <xf numFmtId="1" fontId="0" fillId="3" borderId="18" xfId="0" applyNumberFormat="1" applyFill="1" applyBorder="1" applyAlignment="1" applyProtection="1">
      <alignment horizontal="center"/>
      <protection locked="0"/>
    </xf>
    <xf numFmtId="0" fontId="0" fillId="0" borderId="18" xfId="0" applyBorder="1"/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14" fontId="0" fillId="3" borderId="9" xfId="0" applyNumberFormat="1" applyFill="1" applyBorder="1" applyProtection="1">
      <protection locked="0"/>
    </xf>
    <xf numFmtId="49" fontId="0" fillId="3" borderId="9" xfId="0" applyNumberFormat="1" applyFill="1" applyBorder="1" applyProtection="1">
      <protection locked="0"/>
    </xf>
    <xf numFmtId="0" fontId="0" fillId="3" borderId="26" xfId="0" applyFill="1" applyBorder="1" applyAlignment="1" applyProtection="1">
      <protection locked="0"/>
    </xf>
    <xf numFmtId="0" fontId="0" fillId="3" borderId="25" xfId="0" applyFill="1" applyBorder="1" applyAlignment="1" applyProtection="1">
      <protection locked="0"/>
    </xf>
    <xf numFmtId="0" fontId="0" fillId="0" borderId="24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0"/>
  <sheetViews>
    <sheetView showGridLines="0" showRowColHeaders="0" tabSelected="1" topLeftCell="B1" workbookViewId="0">
      <selection activeCell="K5" sqref="K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40</v>
      </c>
      <c r="B1" s="67" t="s">
        <v>41</v>
      </c>
      <c r="C1" s="68"/>
      <c r="D1" s="69"/>
      <c r="E1" t="s">
        <v>39</v>
      </c>
      <c r="F1" s="66"/>
      <c r="I1" t="s">
        <v>38</v>
      </c>
      <c r="J1" s="65">
        <v>46038</v>
      </c>
    </row>
    <row r="2" spans="1:12" ht="7.5" customHeight="1" thickBot="1" x14ac:dyDescent="0.3"/>
    <row r="3" spans="1:12" ht="15.75" thickBot="1" x14ac:dyDescent="0.3">
      <c r="A3" s="64" t="s">
        <v>37</v>
      </c>
      <c r="B3" s="63" t="s">
        <v>36</v>
      </c>
      <c r="C3" s="63" t="s">
        <v>35</v>
      </c>
      <c r="D3" s="63" t="s">
        <v>34</v>
      </c>
      <c r="E3" s="63" t="s">
        <v>33</v>
      </c>
      <c r="F3" s="63" t="s">
        <v>32</v>
      </c>
      <c r="G3" s="63" t="s">
        <v>31</v>
      </c>
      <c r="H3" s="63" t="s">
        <v>30</v>
      </c>
      <c r="I3" s="63" t="s">
        <v>29</v>
      </c>
      <c r="J3" s="62" t="s">
        <v>28</v>
      </c>
    </row>
    <row r="4" spans="1:12" x14ac:dyDescent="0.25">
      <c r="A4" s="47" t="s">
        <v>27</v>
      </c>
      <c r="B4" s="61" t="s">
        <v>26</v>
      </c>
      <c r="C4" s="45" t="s">
        <v>25</v>
      </c>
      <c r="D4" s="44" t="s">
        <v>24</v>
      </c>
      <c r="E4" s="60">
        <v>250</v>
      </c>
      <c r="F4" s="59">
        <f>56.17+12.41</f>
        <v>68.58</v>
      </c>
      <c r="G4" s="58">
        <f>193+109.7</f>
        <v>302.7</v>
      </c>
      <c r="H4" s="58">
        <f>13.2+3.2</f>
        <v>16.399999999999999</v>
      </c>
      <c r="I4" s="58">
        <f>11.1+6.8</f>
        <v>17.899999999999999</v>
      </c>
      <c r="J4" s="57">
        <f>5.9+21.24</f>
        <v>27.14</v>
      </c>
    </row>
    <row r="5" spans="1:12" x14ac:dyDescent="0.25">
      <c r="A5" s="14"/>
      <c r="B5" s="18" t="s">
        <v>23</v>
      </c>
      <c r="C5" s="56">
        <v>685</v>
      </c>
      <c r="D5" s="55" t="s">
        <v>22</v>
      </c>
      <c r="E5" s="54">
        <v>185</v>
      </c>
      <c r="F5" s="21">
        <v>1.87</v>
      </c>
      <c r="G5" s="49">
        <v>60</v>
      </c>
      <c r="H5" s="49">
        <v>0.3</v>
      </c>
      <c r="I5" s="49">
        <v>0</v>
      </c>
      <c r="J5" s="53">
        <v>15.2</v>
      </c>
    </row>
    <row r="6" spans="1:12" x14ac:dyDescent="0.25">
      <c r="A6" s="14"/>
      <c r="B6" s="18" t="s">
        <v>21</v>
      </c>
      <c r="C6" s="40"/>
      <c r="D6" s="22" t="s">
        <v>2</v>
      </c>
      <c r="E6" s="16">
        <v>40</v>
      </c>
      <c r="F6" s="21">
        <v>3.55</v>
      </c>
      <c r="G6" s="20">
        <f>E6*116.9/50</f>
        <v>93.52</v>
      </c>
      <c r="H6" s="20">
        <f>E6*3.95/50</f>
        <v>3.16</v>
      </c>
      <c r="I6" s="20">
        <f>E6*0.5/50</f>
        <v>0.4</v>
      </c>
      <c r="J6" s="19">
        <f>E6*24.15/50</f>
        <v>19.32</v>
      </c>
    </row>
    <row r="7" spans="1:12" x14ac:dyDescent="0.25">
      <c r="A7" s="14"/>
      <c r="B7" s="52" t="s">
        <v>20</v>
      </c>
      <c r="C7" s="52"/>
      <c r="D7" s="22" t="s">
        <v>19</v>
      </c>
      <c r="E7" s="51">
        <v>30</v>
      </c>
      <c r="F7" s="50">
        <v>36</v>
      </c>
      <c r="G7" s="49">
        <v>150</v>
      </c>
      <c r="H7" s="49">
        <v>3</v>
      </c>
      <c r="I7" s="49">
        <v>3.7</v>
      </c>
      <c r="J7" s="48">
        <v>24</v>
      </c>
    </row>
    <row r="8" spans="1:12" ht="15.75" thickBot="1" x14ac:dyDescent="0.3">
      <c r="A8" s="7"/>
      <c r="B8" s="6"/>
      <c r="C8" s="6"/>
      <c r="D8" s="5"/>
      <c r="E8" s="3"/>
      <c r="F8" s="4"/>
      <c r="G8" s="3"/>
      <c r="H8" s="3"/>
      <c r="I8" s="3"/>
      <c r="J8" s="2"/>
    </row>
    <row r="9" spans="1:12" x14ac:dyDescent="0.25">
      <c r="A9" s="47" t="s">
        <v>18</v>
      </c>
      <c r="B9" s="46" t="s">
        <v>17</v>
      </c>
      <c r="C9" s="45"/>
      <c r="D9" s="44"/>
      <c r="E9" s="42"/>
      <c r="F9" s="43"/>
      <c r="G9" s="42"/>
      <c r="H9" s="42"/>
      <c r="I9" s="42"/>
      <c r="J9" s="41"/>
    </row>
    <row r="10" spans="1:12" x14ac:dyDescent="0.25">
      <c r="A10" s="14"/>
      <c r="B10" s="40"/>
      <c r="C10" s="40"/>
      <c r="D10" s="39"/>
      <c r="E10" s="37"/>
      <c r="F10" s="38"/>
      <c r="G10" s="37"/>
      <c r="H10" s="37"/>
      <c r="I10" s="37"/>
      <c r="J10" s="36"/>
    </row>
    <row r="11" spans="1:12" ht="15.75" thickBot="1" x14ac:dyDescent="0.3">
      <c r="A11" s="7"/>
      <c r="B11" s="6"/>
      <c r="C11" s="6"/>
      <c r="D11" s="5"/>
      <c r="E11" s="3"/>
      <c r="F11" s="4"/>
      <c r="G11" s="3"/>
      <c r="H11" s="3"/>
      <c r="I11" s="3"/>
      <c r="J11" s="2"/>
      <c r="K11" s="1"/>
      <c r="L11" s="1"/>
    </row>
    <row r="12" spans="1:12" x14ac:dyDescent="0.25">
      <c r="A12" s="14" t="s">
        <v>16</v>
      </c>
      <c r="B12" s="35" t="s">
        <v>15</v>
      </c>
      <c r="C12" s="34"/>
      <c r="D12" s="33"/>
      <c r="E12" s="32"/>
      <c r="F12" s="31"/>
      <c r="G12" s="30"/>
      <c r="H12" s="30"/>
      <c r="I12" s="30"/>
      <c r="J12" s="29"/>
    </row>
    <row r="13" spans="1:12" x14ac:dyDescent="0.25">
      <c r="A13" s="14"/>
      <c r="B13" s="18" t="s">
        <v>14</v>
      </c>
      <c r="C13" s="17">
        <v>132</v>
      </c>
      <c r="D13" s="22" t="s">
        <v>13</v>
      </c>
      <c r="E13" s="16">
        <v>260</v>
      </c>
      <c r="F13" s="28">
        <v>37.159999999999997</v>
      </c>
      <c r="G13" s="24">
        <v>175</v>
      </c>
      <c r="H13" s="24">
        <v>6.9</v>
      </c>
      <c r="I13" s="24">
        <v>7</v>
      </c>
      <c r="J13" s="27">
        <v>13.3</v>
      </c>
    </row>
    <row r="14" spans="1:12" x14ac:dyDescent="0.25">
      <c r="A14" s="14"/>
      <c r="B14" s="18" t="s">
        <v>12</v>
      </c>
      <c r="C14" s="17">
        <v>460</v>
      </c>
      <c r="D14" s="12" t="s">
        <v>11</v>
      </c>
      <c r="E14" s="26" t="s">
        <v>10</v>
      </c>
      <c r="F14" s="10">
        <v>40.770000000000003</v>
      </c>
      <c r="G14" s="24">
        <v>174</v>
      </c>
      <c r="H14" s="24">
        <v>14</v>
      </c>
      <c r="I14" s="24">
        <v>11</v>
      </c>
      <c r="J14" s="23">
        <v>6</v>
      </c>
    </row>
    <row r="15" spans="1:12" x14ac:dyDescent="0.25">
      <c r="A15" s="14"/>
      <c r="B15" s="18" t="s">
        <v>9</v>
      </c>
      <c r="C15" s="17">
        <v>511</v>
      </c>
      <c r="D15" s="12" t="s">
        <v>8</v>
      </c>
      <c r="E15" s="25" t="s">
        <v>7</v>
      </c>
      <c r="F15" s="10">
        <v>18.41</v>
      </c>
      <c r="G15" s="24">
        <v>228</v>
      </c>
      <c r="H15" s="24">
        <v>4</v>
      </c>
      <c r="I15" s="24">
        <v>6</v>
      </c>
      <c r="J15" s="23">
        <v>39</v>
      </c>
    </row>
    <row r="16" spans="1:12" x14ac:dyDescent="0.25">
      <c r="A16" s="14"/>
      <c r="B16" s="18" t="s">
        <v>6</v>
      </c>
      <c r="C16" s="17">
        <v>699</v>
      </c>
      <c r="D16" s="12" t="s">
        <v>5</v>
      </c>
      <c r="E16" s="25" t="s">
        <v>4</v>
      </c>
      <c r="F16" s="10">
        <v>9.2899999999999991</v>
      </c>
      <c r="G16" s="24">
        <v>105</v>
      </c>
      <c r="H16" s="24">
        <v>1.3</v>
      </c>
      <c r="I16" s="24">
        <v>0</v>
      </c>
      <c r="J16" s="23">
        <v>44.68</v>
      </c>
    </row>
    <row r="17" spans="1:12" x14ac:dyDescent="0.25">
      <c r="A17" s="14"/>
      <c r="B17" s="18" t="s">
        <v>3</v>
      </c>
      <c r="C17" s="17"/>
      <c r="D17" s="22" t="s">
        <v>2</v>
      </c>
      <c r="E17" s="16">
        <v>50</v>
      </c>
      <c r="F17" s="21">
        <v>2.92</v>
      </c>
      <c r="G17" s="20">
        <f>E17*116.9/50</f>
        <v>116.9</v>
      </c>
      <c r="H17" s="20">
        <f>E17*3.95/50</f>
        <v>3.95</v>
      </c>
      <c r="I17" s="20">
        <f>E17*0.5/50</f>
        <v>0.5</v>
      </c>
      <c r="J17" s="19">
        <f>E17*24.15/50</f>
        <v>24.15</v>
      </c>
    </row>
    <row r="18" spans="1:12" x14ac:dyDescent="0.25">
      <c r="A18" s="14"/>
      <c r="B18" s="18" t="s">
        <v>1</v>
      </c>
      <c r="C18" s="17"/>
      <c r="D18" s="12" t="s">
        <v>0</v>
      </c>
      <c r="E18" s="16">
        <v>30</v>
      </c>
      <c r="F18" s="10">
        <v>1.45</v>
      </c>
      <c r="G18" s="9">
        <f>E18*76/30</f>
        <v>76</v>
      </c>
      <c r="H18" s="9">
        <f>E18*1.44/30</f>
        <v>1.44</v>
      </c>
      <c r="I18" s="9">
        <f>E18*0.36/30</f>
        <v>0.36</v>
      </c>
      <c r="J18" s="15">
        <f>E18*13.14/30</f>
        <v>13.140000000000002</v>
      </c>
    </row>
    <row r="19" spans="1:12" x14ac:dyDescent="0.25">
      <c r="A19" s="14"/>
      <c r="B19" s="13"/>
      <c r="C19" s="13"/>
      <c r="D19" s="12"/>
      <c r="E19" s="11"/>
      <c r="F19" s="10"/>
      <c r="G19" s="9"/>
      <c r="H19" s="9"/>
      <c r="I19" s="9"/>
      <c r="J19" s="8"/>
    </row>
    <row r="20" spans="1:12" ht="15.75" thickBot="1" x14ac:dyDescent="0.3">
      <c r="A20" s="7"/>
      <c r="B20" s="6"/>
      <c r="C20" s="6"/>
      <c r="D20" s="5"/>
      <c r="E20" s="3"/>
      <c r="F20" s="4"/>
      <c r="G20" s="3"/>
      <c r="H20" s="3"/>
      <c r="I20" s="3"/>
      <c r="J20" s="2"/>
      <c r="K20" s="1"/>
      <c r="L20" s="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пт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Елена Владимировна</cp:lastModifiedBy>
  <dcterms:created xsi:type="dcterms:W3CDTF">2026-01-11T14:22:54Z</dcterms:created>
  <dcterms:modified xsi:type="dcterms:W3CDTF">2026-01-12T07:39:34Z</dcterms:modified>
</cp:coreProperties>
</file>